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Лист1!$A$21:$G$22</definedName>
    <definedName name="_xlnm.Print_Area" localSheetId="0">Лист1!$A$1:$G$35</definedName>
  </definedNames>
  <calcPr calcId="145621" refMode="R1C1"/>
</workbook>
</file>

<file path=xl/calcChain.xml><?xml version="1.0" encoding="utf-8"?>
<calcChain xmlns="http://schemas.openxmlformats.org/spreadsheetml/2006/main">
  <c r="D29" i="1" l="1"/>
  <c r="G10" i="1" l="1"/>
  <c r="G9" i="1"/>
  <c r="G11" i="1" l="1"/>
</calcChain>
</file>

<file path=xl/sharedStrings.xml><?xml version="1.0" encoding="utf-8"?>
<sst xmlns="http://schemas.openxmlformats.org/spreadsheetml/2006/main" count="59" uniqueCount="41">
  <si>
    <t>№ п/п</t>
  </si>
  <si>
    <t>Техническая спецификация</t>
  </si>
  <si>
    <t>Ед.изм.</t>
  </si>
  <si>
    <t>Кол-во</t>
  </si>
  <si>
    <t>Цена за единицу по лотам</t>
  </si>
  <si>
    <t>Сумма по лотам</t>
  </si>
  <si>
    <t>1. Потенциальные поставщики, представившие ценовое предложение в установленные сроки:</t>
  </si>
  <si>
    <t>Наименование потенциального поставщика</t>
  </si>
  <si>
    <t>Местонахождение потенциального поставщика</t>
  </si>
  <si>
    <t>При процедуре вскрытия конвертов с ценовыми предложениями присутствовали следующие представители потенциальных поставщиков</t>
  </si>
  <si>
    <t>Наименование поставщика</t>
  </si>
  <si>
    <t>Цена поданной заявки</t>
  </si>
  <si>
    <t>Cоответствие заявки</t>
  </si>
  <si>
    <t>Торговое наименование</t>
  </si>
  <si>
    <t>Победитель или причина несоответствия</t>
  </si>
  <si>
    <t>да</t>
  </si>
  <si>
    <t>№ лота</t>
  </si>
  <si>
    <t>Наименование лекарственных средств и медицинских изделий (МНН)</t>
  </si>
  <si>
    <t xml:space="preserve">                                                               Начальник отдела
                                                               государственных закупок                                                                    Жапарқұл С.Ә.</t>
  </si>
  <si>
    <t>2. Наименование  потенциальных поставщиков, представивших ценовые предложения с указанием номеров лотов, по которым принимает участие каждый из потенциальных поставщиков, которые оглашены всем присутствующим при вскрытии ценовых предложений:</t>
  </si>
  <si>
    <t>п.139</t>
  </si>
  <si>
    <t>3.Наименование и местонахождение потенциального поставщика, с которым будет заключен договор и цена договора согласно представленному ценовому предложению:</t>
  </si>
  <si>
    <t>Место нахождение потенциального поставщика</t>
  </si>
  <si>
    <t>Сумма договора, в тенге</t>
  </si>
  <si>
    <t>штука</t>
  </si>
  <si>
    <t xml:space="preserve">                                                               Директора                                                                                               Кодасбаев А.Т.</t>
  </si>
  <si>
    <t>ИТОГО:</t>
  </si>
  <si>
    <r>
      <t xml:space="preserve"> </t>
    </r>
    <r>
      <rPr>
        <b/>
        <sz val="11"/>
        <color rgb="FF000000"/>
        <rFont val="Times New Roman"/>
        <family val="1"/>
        <charset val="204"/>
      </rPr>
      <t>Дата и время представления ценового предложения</t>
    </r>
  </si>
  <si>
    <t xml:space="preserve">Протокол об утверждении итогов по закупкам лекарственных средств и (или) изделий медицинского назначения на 2023 год
способом запроса ценовых предложений – №П-9
Отдел государственных закупок                                                                                                                                                                                                                                          5 апреля 2023г.
Государственное коммунальное предприятие на праве хозяйственного ведения «Городской кардиологический центр» Управления здравоохранения г.Алматы, 050012, г.Алматы, ул. Толе би, 93 провел закуп способом запроса ценовых предложений.
</t>
  </si>
  <si>
    <t xml:space="preserve">Семикомплаентный баллонный катетер </t>
  </si>
  <si>
    <t>Баллонный предилатационный катетер предназначен для баллонной дилатации стенозных участков коронарных артерий или стенозных участков в месте шунтирования для улучшения перфузии миокарда. Диаметр баллона - Ø1.0-4.0mm. Длина баллона - 5-30 mm. Диаметр проксимального шафта - 1.9F. Диаметр дистального шафта - 2.36F (Ø1.0-1.75mm), 2.55F (Ø 2.0 – 3.0mm), 2.7F  (Ø3.25 – 4.0mm). Рабочая длина – 140 см. Совместимость с проводниками - 0.014 inch. Совместимость с проводниковым катетером - 5F Совместимость/6F kissing баллон совместимый. Материал баллона – Pebax. Укладка баллона - 2 складки  Ø1.0mm, 3 складки  Ø1.25-4.0mm. Комплаинс – Полукомплаинс. Входной кончик - 0.016 inch. Длина кончика - 1.5mm (Ø1.0-1.75mm), 2.0mm (Ø2.0-3.0mm), 2.5mm (Ø3.25-4.0mm). Профиль проходимости - 0.0186 inch (Ø1.0mm), 0.0190 inch (Ø1.25mm), 0.0193 inch (Ø1.5mm), 0.0196 inch (Ø1.75mm), 0.0199 inch (Ø2.0mm), 0.0202 inch (Ø2.25mm), 0.0205 inch (Ø2.5mm), 0.0208 inch (Ø2.75mm), 0.0210 inch (Ø 3.0mm), 0.0214 inch (Ø3.25mm), 0.0217 inch (Ø3.5mm) 0.0220 inch (Ø3.75mm), 0.0223 inch (Ø4.0mm). Тип маркера - 2 PtIrА маркера (Примечание: 1 маркер только для 1.0-1.75mm баллонов). Покрытие - Slider Гидрофильное покрытие от кончика до смежного порта проводника (Внешняя поверхность). Eel Гидрофобное покрытие просвета  проводника. Номинальное давление - 6 atm. Номинальное давление разрыва - 14 atm. Среднее давление разрыва - 20atm. Маркер - Два маркера, расположены на 90 см и 100 см. Размеры: диаметром (мм) 1.0;1.25; 1.5; 1.75; 2.0; 2.25; 2.5; 2.75; 3.0; 3.25; 3.5; 4.0 мм, длиной (мм) 5; 10; 15; 20; 30 мм. Размеры по заявке Заказчика</t>
  </si>
  <si>
    <t>Коронарный баллонный катетер для дилатации</t>
  </si>
  <si>
    <t>Баллонный постдилатационный катетер предназначен для баллонной дилатации стенозных участков коронарных артерий или стенозных участков в месте шунтирования для улучшения перфузии миокарда. Диаметр баллона 2.0-5.0mm. Длина баллона 8-18mm. Диаметр проксимального шафта - 2.0F. Диаметр дистального шафта - 2.55F (Ø2.0-4.0mm) 2.6F (Ø4.5-5.0mm). Рабочая длина  - 140cm. Совместимость с проводниками - 0.014 inch. Совместимость с проводниковым катетером - 5F/6F Kissing баллон совместимость. Материал баллона – Нейлон. Укладка баллона - 3 складки. Совместимость - Некомплаентный и высокое давление 0.55% повышение (от номинального до RBP). Процент осевого роста баллона - 3.0%. Профиль входа - 0.016 inch. Длина кончика - 2.0mm (Ø2.0-3.0mm) 2.5mm (Ø3.25-5.0mm). Профиль проходимости - .0230 inch (Ø2.0mm). 0.0230 inch (Ø2.25mm). 0.0240 inch (Ø2.5mm). 0.0240 inch (Ø2.75mm). 0.0250 inch (Ø3.0mm). 0.0260 inch (Ø3.25mm). 0.0260 inch (Ø3.5mm) 0.0270 inch (Ø3.75mm). 0.0280 inch (Ø4.0mm). 0.0290 inch (Ø4.5mm). 0.0310 inch (Ø5.0mm). Тип маркера - 2 PtIr(А) маркеры. Покрытие - Slider Гидрофильное покрытие от кончика до соседнего проводника (Внешняя поверхность). Eel Гидрофобное покрытие для полости проводника. Номинальное давление - 12 atm. Расчетное давление разрыва - 22 atm (Ø2.0-4.0mm) 20 atm (Ø4.5-5.0mm). Среднее давление разрыва - 30atm. Маркер - Два маркера, расположены на 90cm и 100cm. Размеры: диаметром (мм) 2.0; 2.25; 2.5; 2.75; 3.0; 3.25; 3.50; 3.75; 4.0; 4.5; 5.0 мм, длиной (мм) 6; 8; 10; 12; 15; 18; 20; 22; 25; 30; мм. Размеры по заявке Заказчика</t>
  </si>
  <si>
    <t>ТОО "Beck Med Farm"</t>
  </si>
  <si>
    <t>г.Алматы, мкр. Калкаман, дом 13-28</t>
  </si>
  <si>
    <t>ТОО "AYAL Group"</t>
  </si>
  <si>
    <t>г.Алматы, мкр. Мамыр-1, д.29</t>
  </si>
  <si>
    <t>03.04.2023г. 15:35</t>
  </si>
  <si>
    <t>03.04.2023г. 15:36</t>
  </si>
  <si>
    <t>Artimes</t>
  </si>
  <si>
    <t>Apollo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</si>
</sst>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rgb="FF000000"/>
      <name val="Times New Roman"/>
      <family val="1"/>
      <charset val="204"/>
    </font>
    <font>
      <sz val="11"/>
      <color rgb="FF000000"/>
      <name val="Times New Roman"/>
      <family val="1"/>
      <charset val="204"/>
    </font>
    <font>
      <sz val="10"/>
      <name val="Arial Cyr"/>
      <charset val="204"/>
    </font>
    <font>
      <sz val="9"/>
      <name val="Times New Roman"/>
      <family val="1"/>
      <charset val="204"/>
    </font>
    <font>
      <sz val="10"/>
      <color theme="1"/>
      <name val="Times New Roman"/>
      <family val="1"/>
      <charset val="204"/>
    </font>
    <font>
      <sz val="10"/>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62">
    <xf numFmtId="0" fontId="0" fillId="0" borderId="0" xfId="0"/>
    <xf numFmtId="0" fontId="3"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2"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2" xfId="0" applyFont="1" applyBorder="1" applyAlignment="1">
      <alignment horizontal="left"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 fontId="2"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Border="1" applyAlignment="1">
      <alignment horizontal="center" vertical="center" wrapText="1"/>
    </xf>
    <xf numFmtId="0" fontId="3" fillId="2" borderId="1" xfId="0"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2" fillId="0" borderId="2" xfId="0" applyFont="1" applyBorder="1" applyAlignment="1">
      <alignment horizontal="left"/>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2" fillId="0" borderId="3" xfId="0" applyFont="1" applyBorder="1" applyAlignment="1">
      <alignment horizontal="center" vertical="center" wrapText="1"/>
    </xf>
    <xf numFmtId="4" fontId="4" fillId="2" borderId="0" xfId="0" applyNumberFormat="1" applyFont="1" applyFill="1" applyBorder="1" applyAlignment="1">
      <alignment horizontal="center" vertical="center" wrapText="1"/>
    </xf>
    <xf numFmtId="22" fontId="2"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 fontId="4" fillId="2" borderId="1" xfId="0" applyNumberFormat="1" applyFont="1" applyFill="1" applyBorder="1" applyAlignment="1">
      <alignment horizontal="center" vertical="center" wrapText="1"/>
    </xf>
    <xf numFmtId="0" fontId="2"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0" xfId="0" applyFont="1" applyBorder="1" applyAlignment="1">
      <alignment horizontal="left" wrapText="1"/>
    </xf>
    <xf numFmtId="0" fontId="2" fillId="0" borderId="0" xfId="0" applyFont="1" applyBorder="1" applyAlignment="1">
      <alignment horizontal="left" wrapText="1"/>
    </xf>
    <xf numFmtId="0" fontId="3" fillId="0" borderId="0" xfId="0" applyFont="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1" applyFont="1" applyBorder="1" applyAlignment="1">
      <alignment horizontal="center" vertical="center" wrapText="1"/>
    </xf>
    <xf numFmtId="11" fontId="7"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xf>
    <xf numFmtId="3" fontId="9" fillId="2" borderId="1" xfId="1" applyNumberFormat="1" applyFont="1" applyFill="1" applyBorder="1" applyAlignment="1">
      <alignment horizontal="center" vertical="center" wrapText="1"/>
    </xf>
    <xf numFmtId="4" fontId="9" fillId="2"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9" fillId="2" borderId="1" xfId="1"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view="pageBreakPreview" topLeftCell="A16" zoomScale="85" zoomScaleNormal="100" zoomScaleSheetLayoutView="85" workbookViewId="0">
      <selection activeCell="F9" sqref="F9"/>
    </sheetView>
  </sheetViews>
  <sheetFormatPr defaultRowHeight="15" x14ac:dyDescent="0.25"/>
  <cols>
    <col min="1" max="1" width="5.42578125" style="25" customWidth="1"/>
    <col min="2" max="2" width="22.28515625" style="25" customWidth="1"/>
    <col min="3" max="3" width="58.85546875" style="25" customWidth="1"/>
    <col min="4" max="4" width="13.42578125" style="25" customWidth="1"/>
    <col min="5" max="5" width="23" style="25" customWidth="1"/>
    <col min="6" max="6" width="21.7109375" style="25" customWidth="1"/>
    <col min="7" max="7" width="28.42578125" style="25" customWidth="1"/>
    <col min="8" max="16384" width="9.140625" style="25"/>
  </cols>
  <sheetData>
    <row r="1" spans="1:7" x14ac:dyDescent="0.25">
      <c r="A1" s="43" t="s">
        <v>28</v>
      </c>
      <c r="B1" s="44"/>
      <c r="C1" s="44"/>
      <c r="D1" s="44"/>
      <c r="E1" s="44"/>
      <c r="F1" s="44"/>
      <c r="G1" s="44"/>
    </row>
    <row r="2" spans="1:7" x14ac:dyDescent="0.25">
      <c r="A2" s="44"/>
      <c r="B2" s="44"/>
      <c r="C2" s="44"/>
      <c r="D2" s="44"/>
      <c r="E2" s="44"/>
      <c r="F2" s="44"/>
      <c r="G2" s="44"/>
    </row>
    <row r="3" spans="1:7" x14ac:dyDescent="0.25">
      <c r="A3" s="44"/>
      <c r="B3" s="44"/>
      <c r="C3" s="44"/>
      <c r="D3" s="44"/>
      <c r="E3" s="44"/>
      <c r="F3" s="44"/>
      <c r="G3" s="44"/>
    </row>
    <row r="4" spans="1:7" x14ac:dyDescent="0.25">
      <c r="A4" s="44"/>
      <c r="B4" s="44"/>
      <c r="C4" s="44"/>
      <c r="D4" s="44"/>
      <c r="E4" s="44"/>
      <c r="F4" s="44"/>
      <c r="G4" s="44"/>
    </row>
    <row r="5" spans="1:7" x14ac:dyDescent="0.25">
      <c r="A5" s="44"/>
      <c r="B5" s="44"/>
      <c r="C5" s="44"/>
      <c r="D5" s="44"/>
      <c r="E5" s="44"/>
      <c r="F5" s="44"/>
      <c r="G5" s="44"/>
    </row>
    <row r="6" spans="1:7" x14ac:dyDescent="0.25">
      <c r="A6" s="44"/>
      <c r="B6" s="44"/>
      <c r="C6" s="44"/>
      <c r="D6" s="44"/>
      <c r="E6" s="44"/>
      <c r="F6" s="44"/>
      <c r="G6" s="44"/>
    </row>
    <row r="7" spans="1:7" x14ac:dyDescent="0.25">
      <c r="A7" s="44"/>
      <c r="B7" s="44"/>
      <c r="C7" s="44"/>
      <c r="D7" s="44"/>
      <c r="E7" s="44"/>
      <c r="F7" s="44"/>
      <c r="G7" s="44"/>
    </row>
    <row r="8" spans="1:7" ht="71.25" x14ac:dyDescent="0.25">
      <c r="A8" s="2" t="s">
        <v>16</v>
      </c>
      <c r="B8" s="2" t="s">
        <v>17</v>
      </c>
      <c r="C8" s="2" t="s">
        <v>1</v>
      </c>
      <c r="D8" s="3" t="s">
        <v>2</v>
      </c>
      <c r="E8" s="3" t="s">
        <v>3</v>
      </c>
      <c r="F8" s="2" t="s">
        <v>4</v>
      </c>
      <c r="G8" s="2" t="s">
        <v>5</v>
      </c>
    </row>
    <row r="9" spans="1:7" ht="334.5" customHeight="1" x14ac:dyDescent="0.25">
      <c r="A9" s="2">
        <v>1</v>
      </c>
      <c r="B9" s="48" t="s">
        <v>29</v>
      </c>
      <c r="C9" s="49" t="s">
        <v>30</v>
      </c>
      <c r="D9" s="50" t="s">
        <v>24</v>
      </c>
      <c r="E9" s="51">
        <v>200</v>
      </c>
      <c r="F9" s="52">
        <v>38620</v>
      </c>
      <c r="G9" s="7">
        <f t="shared" ref="G9:G10" si="0">E9*F9</f>
        <v>7724000</v>
      </c>
    </row>
    <row r="10" spans="1:7" ht="301.5" customHeight="1" x14ac:dyDescent="0.25">
      <c r="A10" s="2">
        <v>2</v>
      </c>
      <c r="B10" s="48" t="s">
        <v>31</v>
      </c>
      <c r="C10" s="53" t="s">
        <v>32</v>
      </c>
      <c r="D10" s="54" t="s">
        <v>24</v>
      </c>
      <c r="E10" s="51">
        <v>200</v>
      </c>
      <c r="F10" s="52">
        <v>40170</v>
      </c>
      <c r="G10" s="7">
        <f t="shared" si="0"/>
        <v>8034000</v>
      </c>
    </row>
    <row r="11" spans="1:7" x14ac:dyDescent="0.25">
      <c r="A11" s="2"/>
      <c r="B11" s="18" t="s">
        <v>26</v>
      </c>
      <c r="C11" s="15"/>
      <c r="D11" s="15"/>
      <c r="E11" s="16"/>
      <c r="F11" s="7"/>
      <c r="G11" s="19">
        <f>SUM(G9:G10)</f>
        <v>15758000</v>
      </c>
    </row>
    <row r="12" spans="1:7" x14ac:dyDescent="0.25">
      <c r="A12" s="17"/>
      <c r="B12" s="5"/>
      <c r="C12" s="11"/>
      <c r="D12" s="11"/>
      <c r="E12" s="12"/>
      <c r="F12" s="13"/>
      <c r="G12" s="13"/>
    </row>
    <row r="13" spans="1:7" x14ac:dyDescent="0.25">
      <c r="A13" s="45" t="s">
        <v>6</v>
      </c>
      <c r="B13" s="45"/>
      <c r="C13" s="45"/>
      <c r="D13" s="45"/>
      <c r="E13" s="45"/>
      <c r="F13" s="45"/>
      <c r="G13" s="45"/>
    </row>
    <row r="14" spans="1:7" x14ac:dyDescent="0.25">
      <c r="A14" s="20"/>
      <c r="B14" s="20"/>
      <c r="C14" s="20"/>
      <c r="D14" s="20"/>
      <c r="E14" s="20"/>
      <c r="F14" s="20"/>
      <c r="G14" s="20"/>
    </row>
    <row r="15" spans="1:7" ht="42.75" x14ac:dyDescent="0.25">
      <c r="A15" s="2" t="s">
        <v>0</v>
      </c>
      <c r="B15" s="21" t="s">
        <v>7</v>
      </c>
      <c r="C15" s="21" t="s">
        <v>8</v>
      </c>
      <c r="D15" s="40" t="s">
        <v>27</v>
      </c>
      <c r="E15" s="41"/>
      <c r="F15" s="46" t="s">
        <v>9</v>
      </c>
      <c r="G15" s="47"/>
    </row>
    <row r="16" spans="1:7" ht="51.75" customHeight="1" x14ac:dyDescent="0.25">
      <c r="A16" s="22">
        <v>1</v>
      </c>
      <c r="B16" s="23" t="s">
        <v>33</v>
      </c>
      <c r="C16" s="23" t="s">
        <v>34</v>
      </c>
      <c r="D16" s="29" t="s">
        <v>37</v>
      </c>
      <c r="E16" s="42"/>
      <c r="F16" s="30"/>
      <c r="G16" s="31"/>
    </row>
    <row r="17" spans="1:7" ht="62.25" customHeight="1" x14ac:dyDescent="0.25">
      <c r="A17" s="22">
        <v>2</v>
      </c>
      <c r="B17" s="23" t="s">
        <v>35</v>
      </c>
      <c r="C17" s="23" t="s">
        <v>36</v>
      </c>
      <c r="D17" s="29" t="s">
        <v>38</v>
      </c>
      <c r="E17" s="42"/>
      <c r="F17" s="30"/>
      <c r="G17" s="31"/>
    </row>
    <row r="18" spans="1:7" x14ac:dyDescent="0.25">
      <c r="A18" s="4"/>
      <c r="B18" s="5"/>
      <c r="C18" s="5"/>
      <c r="D18" s="8"/>
      <c r="E18" s="8"/>
      <c r="F18" s="9"/>
      <c r="G18" s="9"/>
    </row>
    <row r="19" spans="1:7" ht="34.5" customHeight="1" x14ac:dyDescent="0.25">
      <c r="A19" s="38" t="s">
        <v>19</v>
      </c>
      <c r="B19" s="38"/>
      <c r="C19" s="38"/>
      <c r="D19" s="38"/>
      <c r="E19" s="38"/>
      <c r="F19" s="38"/>
      <c r="G19" s="38"/>
    </row>
    <row r="20" spans="1:7" ht="19.5" customHeight="1" x14ac:dyDescent="0.25">
      <c r="A20" s="10"/>
      <c r="B20" s="10"/>
      <c r="C20" s="10"/>
      <c r="D20" s="10"/>
      <c r="E20" s="10"/>
      <c r="F20" s="10"/>
      <c r="G20" s="10"/>
    </row>
    <row r="21" spans="1:7" ht="36" customHeight="1" x14ac:dyDescent="0.25">
      <c r="A21" s="2" t="s">
        <v>16</v>
      </c>
      <c r="B21" s="2" t="s">
        <v>10</v>
      </c>
      <c r="C21" s="2" t="s">
        <v>11</v>
      </c>
      <c r="D21" s="24" t="s">
        <v>12</v>
      </c>
      <c r="E21" s="2" t="s">
        <v>13</v>
      </c>
      <c r="F21" s="40" t="s">
        <v>14</v>
      </c>
      <c r="G21" s="41"/>
    </row>
    <row r="22" spans="1:7" ht="36" customHeight="1" x14ac:dyDescent="0.25">
      <c r="A22" s="56">
        <v>1</v>
      </c>
      <c r="B22" s="23" t="s">
        <v>33</v>
      </c>
      <c r="C22" s="7">
        <v>7724000</v>
      </c>
      <c r="D22" s="27" t="s">
        <v>15</v>
      </c>
      <c r="E22" s="22" t="s">
        <v>39</v>
      </c>
      <c r="F22" s="58" t="s">
        <v>20</v>
      </c>
      <c r="G22" s="60" t="s">
        <v>35</v>
      </c>
    </row>
    <row r="23" spans="1:7" ht="36" customHeight="1" x14ac:dyDescent="0.25">
      <c r="A23" s="57"/>
      <c r="B23" s="23" t="s">
        <v>35</v>
      </c>
      <c r="C23" s="7">
        <v>7720000</v>
      </c>
      <c r="D23" s="27" t="s">
        <v>15</v>
      </c>
      <c r="E23" s="22" t="s">
        <v>39</v>
      </c>
      <c r="F23" s="59"/>
      <c r="G23" s="61"/>
    </row>
    <row r="24" spans="1:7" ht="36" customHeight="1" x14ac:dyDescent="0.25">
      <c r="A24" s="55">
        <v>2</v>
      </c>
      <c r="B24" s="23" t="s">
        <v>33</v>
      </c>
      <c r="C24" s="7">
        <v>8034000</v>
      </c>
      <c r="D24" s="27" t="s">
        <v>15</v>
      </c>
      <c r="E24" s="22" t="s">
        <v>40</v>
      </c>
      <c r="F24" s="58" t="s">
        <v>20</v>
      </c>
      <c r="G24" s="60" t="s">
        <v>35</v>
      </c>
    </row>
    <row r="25" spans="1:7" ht="36" customHeight="1" x14ac:dyDescent="0.25">
      <c r="A25" s="55"/>
      <c r="B25" s="23" t="s">
        <v>35</v>
      </c>
      <c r="C25" s="7">
        <v>8030000</v>
      </c>
      <c r="D25" s="27" t="s">
        <v>15</v>
      </c>
      <c r="E25" s="22" t="s">
        <v>40</v>
      </c>
      <c r="F25" s="59"/>
      <c r="G25" s="61"/>
    </row>
    <row r="26" spans="1:7" x14ac:dyDescent="0.25">
      <c r="A26" s="33" t="s">
        <v>21</v>
      </c>
      <c r="B26" s="33"/>
      <c r="C26" s="33"/>
      <c r="D26" s="33"/>
      <c r="E26" s="33"/>
      <c r="F26" s="33"/>
      <c r="G26" s="33"/>
    </row>
    <row r="27" spans="1:7" x14ac:dyDescent="0.25">
      <c r="A27" s="33"/>
      <c r="B27" s="33"/>
      <c r="C27" s="33"/>
      <c r="D27" s="33"/>
      <c r="E27" s="33"/>
      <c r="F27" s="33"/>
      <c r="G27" s="33"/>
    </row>
    <row r="28" spans="1:7" ht="42.75" x14ac:dyDescent="0.25">
      <c r="A28" s="14" t="s">
        <v>0</v>
      </c>
      <c r="B28" s="14" t="s">
        <v>7</v>
      </c>
      <c r="C28" s="14" t="s">
        <v>22</v>
      </c>
      <c r="D28" s="34" t="s">
        <v>23</v>
      </c>
      <c r="E28" s="35"/>
      <c r="F28" s="35"/>
      <c r="G28" s="36"/>
    </row>
    <row r="29" spans="1:7" ht="39" customHeight="1" x14ac:dyDescent="0.25">
      <c r="A29" s="6">
        <v>1</v>
      </c>
      <c r="B29" s="23" t="s">
        <v>35</v>
      </c>
      <c r="C29" s="23" t="s">
        <v>36</v>
      </c>
      <c r="D29" s="32">
        <f>C23+C25</f>
        <v>15750000</v>
      </c>
      <c r="E29" s="32"/>
      <c r="F29" s="32"/>
      <c r="G29" s="32"/>
    </row>
    <row r="30" spans="1:7" ht="39" customHeight="1" x14ac:dyDescent="0.25">
      <c r="A30" s="5"/>
      <c r="B30" s="9"/>
      <c r="C30" s="9"/>
      <c r="D30" s="28"/>
      <c r="E30" s="28"/>
      <c r="F30" s="28"/>
      <c r="G30" s="28"/>
    </row>
    <row r="32" spans="1:7" x14ac:dyDescent="0.25">
      <c r="A32" s="26"/>
      <c r="B32" s="39" t="s">
        <v>25</v>
      </c>
      <c r="C32" s="39"/>
      <c r="D32" s="39"/>
      <c r="E32" s="39"/>
      <c r="F32" s="39"/>
      <c r="G32" s="39"/>
    </row>
    <row r="33" spans="2:7" x14ac:dyDescent="0.25">
      <c r="B33" s="1"/>
      <c r="C33" s="1"/>
      <c r="D33" s="1"/>
      <c r="E33" s="1"/>
      <c r="F33" s="1"/>
      <c r="G33" s="1"/>
    </row>
    <row r="34" spans="2:7" ht="15" customHeight="1" x14ac:dyDescent="0.25">
      <c r="B34" s="37" t="s">
        <v>18</v>
      </c>
      <c r="C34" s="37"/>
      <c r="D34" s="37"/>
      <c r="E34" s="37"/>
      <c r="F34" s="37"/>
    </row>
    <row r="35" spans="2:7" x14ac:dyDescent="0.25">
      <c r="B35" s="37"/>
      <c r="C35" s="37"/>
      <c r="D35" s="37"/>
      <c r="E35" s="37"/>
      <c r="F35" s="37"/>
    </row>
  </sheetData>
  <mergeCells count="21">
    <mergeCell ref="A1:G7"/>
    <mergeCell ref="A13:G13"/>
    <mergeCell ref="D15:E15"/>
    <mergeCell ref="F15:G15"/>
    <mergeCell ref="D16:E16"/>
    <mergeCell ref="F16:G16"/>
    <mergeCell ref="B34:F35"/>
    <mergeCell ref="A19:G19"/>
    <mergeCell ref="B32:G32"/>
    <mergeCell ref="F21:G21"/>
    <mergeCell ref="D17:E17"/>
    <mergeCell ref="F17:G17"/>
    <mergeCell ref="A22:A23"/>
    <mergeCell ref="A24:A25"/>
    <mergeCell ref="F22:F23"/>
    <mergeCell ref="G22:G23"/>
    <mergeCell ref="F24:F25"/>
    <mergeCell ref="G24:G25"/>
    <mergeCell ref="A26:G27"/>
    <mergeCell ref="D28:G28"/>
    <mergeCell ref="D29:G29"/>
  </mergeCells>
  <pageMargins left="0.30208333333333331" right="0.7" top="0.38541666666666669"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cols>
    <col min="2" max="2" width="36.28515625" customWidth="1"/>
    <col min="3" max="3" width="61.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2023-04-05T07:51:14Z</dcterms:modified>
</cp:coreProperties>
</file>